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gnerova\OneDrive - ZŠ a MŠ Pohádka\Plocha\"/>
    </mc:Choice>
  </mc:AlternateContent>
  <bookViews>
    <workbookView xWindow="-105" yWindow="-105" windowWidth="19425" windowHeight="10425"/>
  </bookViews>
  <sheets>
    <sheet name="příloha č. 1" sheetId="1" r:id="rId1"/>
  </sheets>
  <definedNames>
    <definedName name="_Hlk134782313" localSheetId="0">'příloha č. 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0" i="1" l="1"/>
  <c r="H40" i="1" s="1"/>
  <c r="G37" i="1"/>
  <c r="H37" i="1" s="1"/>
  <c r="G32" i="1"/>
  <c r="H32" i="1" s="1"/>
  <c r="G29" i="1"/>
  <c r="H29" i="1" s="1"/>
  <c r="G24" i="1"/>
  <c r="H24" i="1" s="1"/>
  <c r="G19" i="1"/>
  <c r="H19" i="1" s="1"/>
  <c r="G17" i="1"/>
  <c r="H17" i="1" s="1"/>
  <c r="G12" i="1"/>
  <c r="H12" i="1" s="1"/>
  <c r="G13" i="1"/>
  <c r="H13" i="1" s="1"/>
  <c r="G14" i="1"/>
  <c r="H14" i="1" s="1"/>
  <c r="G15" i="1"/>
  <c r="G16" i="1"/>
  <c r="H16" i="1" s="1"/>
  <c r="G18" i="1"/>
  <c r="H18" i="1" s="1"/>
  <c r="G20" i="1"/>
  <c r="H20" i="1" s="1"/>
  <c r="G21" i="1"/>
  <c r="H21" i="1" s="1"/>
  <c r="G22" i="1"/>
  <c r="H22" i="1" s="1"/>
  <c r="G23" i="1"/>
  <c r="H23" i="1" s="1"/>
  <c r="G25" i="1"/>
  <c r="G26" i="1"/>
  <c r="G27" i="1"/>
  <c r="G28" i="1"/>
  <c r="H28" i="1" s="1"/>
  <c r="G30" i="1"/>
  <c r="H30" i="1" s="1"/>
  <c r="G31" i="1"/>
  <c r="H31" i="1" s="1"/>
  <c r="G33" i="1"/>
  <c r="H33" i="1" s="1"/>
  <c r="G34" i="1"/>
  <c r="H34" i="1" s="1"/>
  <c r="G35" i="1"/>
  <c r="H35" i="1" s="1"/>
  <c r="G36" i="1"/>
  <c r="H36" i="1" s="1"/>
  <c r="G38" i="1"/>
  <c r="H38" i="1" s="1"/>
  <c r="G39" i="1"/>
  <c r="H39" i="1" s="1"/>
  <c r="G41" i="1"/>
  <c r="H41" i="1" s="1"/>
  <c r="G42" i="1"/>
  <c r="H42" i="1" s="1"/>
  <c r="G43" i="1"/>
  <c r="H43" i="1" s="1"/>
  <c r="H15" i="1"/>
  <c r="H25" i="1"/>
  <c r="H26" i="1"/>
  <c r="H27" i="1"/>
  <c r="G11" i="1"/>
  <c r="H11" i="1" s="1"/>
  <c r="G10" i="1"/>
  <c r="H10" i="1" s="1"/>
  <c r="G49" i="1" l="1"/>
  <c r="E49" i="1" s="1"/>
  <c r="F49" i="1" s="1"/>
</calcChain>
</file>

<file path=xl/sharedStrings.xml><?xml version="1.0" encoding="utf-8"?>
<sst xmlns="http://schemas.openxmlformats.org/spreadsheetml/2006/main" count="120" uniqueCount="120">
  <si>
    <t>1.</t>
  </si>
  <si>
    <t>2.</t>
  </si>
  <si>
    <t>3.</t>
  </si>
  <si>
    <t>4.</t>
  </si>
  <si>
    <t>5.</t>
  </si>
  <si>
    <t>6.</t>
  </si>
  <si>
    <t>7.</t>
  </si>
  <si>
    <t>8.</t>
  </si>
  <si>
    <t>9.</t>
  </si>
  <si>
    <t>Pořadové číslo</t>
  </si>
  <si>
    <t>Název položky</t>
  </si>
  <si>
    <t>Specifikace - minimální požadavek zadavatele</t>
  </si>
  <si>
    <t xml:space="preserve"> ZDE uvede dodavatel název nabízeného zboží</t>
  </si>
  <si>
    <t>Požadovaný počet ks</t>
  </si>
  <si>
    <t>DPH v %</t>
  </si>
  <si>
    <t xml:space="preserve">Splněno </t>
  </si>
  <si>
    <t>ZDE uvede dodavatel  ANO/NE</t>
  </si>
  <si>
    <t>10.</t>
  </si>
  <si>
    <t>11.</t>
  </si>
  <si>
    <t>12.</t>
  </si>
  <si>
    <t>13.</t>
  </si>
  <si>
    <t>Konkrétní specifikace nabízeného zboží</t>
  </si>
  <si>
    <t>Cena v Kč bez DPH/ks</t>
  </si>
  <si>
    <t>Cena v Kč včetně DPH/ks</t>
  </si>
  <si>
    <t>v Kč bez DPH</t>
  </si>
  <si>
    <t>Celková nabídková cena za veřejnou zakázku</t>
  </si>
  <si>
    <t>v Kč včetně DPH</t>
  </si>
  <si>
    <t>v Kč DPH</t>
  </si>
  <si>
    <t>Příloha č. 1 - Technická specifikace</t>
  </si>
  <si>
    <t>VZMR - Digitální učební pomůcky</t>
  </si>
  <si>
    <t>14.</t>
  </si>
  <si>
    <t>15.</t>
  </si>
  <si>
    <t>16.</t>
  </si>
  <si>
    <t>17.</t>
  </si>
  <si>
    <t>18.</t>
  </si>
  <si>
    <t>19.</t>
  </si>
  <si>
    <t>20.</t>
  </si>
  <si>
    <t>21.</t>
  </si>
  <si>
    <t>22.</t>
  </si>
  <si>
    <t>23.</t>
  </si>
  <si>
    <t>24.</t>
  </si>
  <si>
    <t>25.</t>
  </si>
  <si>
    <t>26.</t>
  </si>
  <si>
    <t>27.</t>
  </si>
  <si>
    <t>28.</t>
  </si>
  <si>
    <t>29.</t>
  </si>
  <si>
    <t>30.</t>
  </si>
  <si>
    <t>31.</t>
  </si>
  <si>
    <t>32.</t>
  </si>
  <si>
    <t>33.</t>
  </si>
  <si>
    <t>34.</t>
  </si>
  <si>
    <t>Mikropočítač</t>
  </si>
  <si>
    <t>Příslušenství k mikropočítači - piano</t>
  </si>
  <si>
    <t>Piano pro mikropočítač, 13 kláves, kapacitní snímač TTP229-LSF, čtyři RGB LED, pasivní bzučák</t>
  </si>
  <si>
    <t>Interaktivní stavebnice k mikropočítači (bez mikropočítače)</t>
  </si>
  <si>
    <t>Kódovací autíčko s pohonem mikropočítačem (bez mikropočítače)</t>
  </si>
  <si>
    <t>Kódovací autíčko s pohonem mikropočítačem, ale i bez mikropočítače
Metoda kódování: grafické programování makecode/Python
Barevná přední světla (13 x RGB LED)
Kompatibilní se stavebnicí
Možnost připojení snímače A4 a připojení 4cestného serva
Ultrazvukový snímač vzdálenosti
Rozměry cca: 113 mm x 128 mm x 90 mm
Hmotnost do 800g
Napájení: 4x 1,5 V (AA) baterie</t>
  </si>
  <si>
    <t>Joystick pro mikropočítač (bez mikropočítače)</t>
  </si>
  <si>
    <t>Vánoční sada pro mikropočítač (bez mikropočítače)</t>
  </si>
  <si>
    <t>Herní dálkový ovladač, který obsahuje 4směrný joystick, 4 nedefinovaná tlačítka, bzučák a vibrační motor, propojejí s mikropočítačem</t>
  </si>
  <si>
    <t>Stavebnice pro výuku STEAM pro žáky 2. stupně základních škol. Podpora
výuky intuitivního programovacího jazyka pomocí "táhni a pusť" (drag anddrop) založeného na programu Scratch.
• programovatelná kostka (Hub vybavený 5x5 světelnou maticí, 6 vstupními / výstupními porty, integrovaným 6-osým gyroskopem, reproduktorem, připojením Bluetooth a dobíjecí baterií)
• senzor vzdálenosti
• senzor síly
• senzor barev
• velký motor
• 2 střední motory
+ min. 520 barevných dílků stavebnice</t>
  </si>
  <si>
    <t>Programovatelná stavebnice pro výuku</t>
  </si>
  <si>
    <t>Programovatelná stavebnice pro výuku 2</t>
  </si>
  <si>
    <t>Soubor učebních pomůcek pro fyziku</t>
  </si>
  <si>
    <t>V balíčku požadujeme čidla, která lze připojovat přímo přes USB nebo i bezdrátově přes Bluetooth jak k PC, tak k tabletům a mobilním telefonům. Možnost vytvořit až devět samostatných stanovišť pro žákovské exeprimenty. Sada musí obsahovat následující senzory: Digitální teploměr (Odolný teploměr z nerezové oceli vhodný i pro použití v kyselinách, hydroxidech a podobně); 
Bodové teplotní čidlo (Čidlo vodivosti se třemi kanály pro měření: vodivost s teplotní kompenzací, vodivost bez teplotní kompenzace, teplota.); 
Termočlánkový teploměr s širokým pracovním rozsahem (Odolné čidlo určené k měření teploty v širokém rozsahu hodnot -200 °C až 1400 °C.); 
Siloměr (musí měřit sílu v tahu i v tlaku. Zabudovaný 3D akcelerometr musí měřit zrychlení ve všech 3 osách. Zabudovaný gyroskop musí měřit rychlost otáčení okolo všech 3 os.); 
Tlakové čidlo (Rozsah: 0 až 400 kPa (maximální tlak bez zničení musí být 410 kPa); 
Čidlo pro měření pH (Rozsah: 0 - 14 pH, Přesnost (s novou elektrodou): ±0,2 pH); 
Senzor pro kontinuální měření koncentrace kyslíku ve vzduchu; 
Voltmetr se dvěma rozsahy. (Větší rozsah: ±20 V, Menší rozsah: ±1 V); 
Senzor pro měření procházejícího a odraženého světla (Bezdrátové čidlo intenzity viditelného světla, UV záření a RGB senzor. Rozsah vlnových délek: 400 nm až 800 nm)</t>
  </si>
  <si>
    <t>Stavebnice pro výuku STEAM pro žáky 1. stupně základních škol. Podpora
výuky intuitivního programovacího jazyka pomocí "táhni a pusť" (drag anddrop) založeného na programu Scratch.
Musí obsahovat: minifigurky, 2 malé motory, senzor barev, barevnou světelnou mřížku 3x3, chytrý malý hub se 2 vstupními/výstupními porty, připojení přes Bluetooth, 6osý gyroskop a dobíjecí Li-ion baterii s portem pro micro USB k nabíjení a připojení. Minimálně 400 dílků, robustní úložný box s barevnými přihrádkami pro třídění a snadnou organizaci ve třídě.</t>
  </si>
  <si>
    <t>Sada s vánočním stromečkem s duhovými LED diodami a hrající sněhovou vločkou pro mikropočítač, součástí musí být kabely na propojení</t>
  </si>
  <si>
    <r>
      <t xml:space="preserve">Interaktivní stavebnice k mikropočítači (bez mikropočítače), elektronické senzory, rozšiřující deska, součástí musí být dále projekty (možnost postavit například: robotické rameno, dětský kolotoč, automatické dveře, malý větrný mlýn, chodící robot)
Požadované vlastnosti:
senzory: čidlo hladiny vody, čidlo sledování trasy, sonar:bit
400 ks dílků stavebnice
ovládání: mikropočítačem a rozšiřující deskou
komunikační USB port
rozměry: 250 mm x 190 mm x 100 mm
motorový pohon: 2cestný (M1, M2)
servopohon: 8cestný (S0 ~ S7)
</t>
    </r>
    <r>
      <rPr>
        <i/>
        <sz val="11"/>
        <color theme="1"/>
        <rFont val="Calibri"/>
        <family val="2"/>
        <charset val="238"/>
        <scheme val="minor"/>
      </rPr>
      <t>vlastnosti rozšiřující desky:</t>
    </r>
    <r>
      <rPr>
        <sz val="11"/>
        <color theme="1"/>
        <rFont val="Calibri"/>
        <family val="2"/>
        <charset val="238"/>
        <scheme val="minor"/>
      </rPr>
      <t xml:space="preserve">
baterie: 400 mAh 
pracovní napětí: 3,7 V ~ 5 V
pracovní teplota: -20 ° C ~ 60 ° C
rozměry: cca 40 mm x 60 mm
motorový pohon: 2cestný (M1, M2)
servopohon: 8cestný (S0 ~ S7)
IO porty: P0, P1, P2, P8, P12, P13, P14, P15, IIC
duhová LED: LED0, LED1, LED2, LED3
atmosférické LED diody
4 programovatelné LED diody
základní deska kompatibilní se systémem LEGO: standardní základna 7 x 5</t>
    </r>
  </si>
  <si>
    <t>Jednodeskový mikropočítač musí obsahovat:
Plně programovatelný displej s 25 LED, kompas, akcelerometr, integrovaný magnetometr, snímání teploty, snímání úrovně světla, 2x programovatelné tlačítko, Bluetooth 5.0, mikrofon, 25-pinový konektor, integrovaný reproduktor, logo citlivé na dotyk, mikroprocesor typu nRF52833, paměť 512 kB Flash, 128 kB RAM, napájení 5V přes micro USB nebo 3V přes baterii, regulátor, který může dodávat externímu příslušenství až 200 mA, rozměry maximálně 55x45 mm, součástí musí být USB kabel a držák baterií, Kontrolka stavu napájení a kontrolka přenosu dat USB, Programování pomocí MakeCode, Blocks, Javascript nebo Python</t>
  </si>
  <si>
    <t>3D tiskárna</t>
  </si>
  <si>
    <t>Rychlý a tichý tisk, s jednoduchým ovládáním. Plně automatická kalibrace první vrstvy. Bez potřeby profilů tiskových plátů, bez ladění první vrstvy. Pojistky proti selhání tisku: filament senzor, zotavení při ztrátě napájení. Jednoduchá údržba, rychlá výměna trysek, vyměnitelné tiskové pláty.
Podpora široké škály materiálů, včetně PLA, PETG, Flex, Nylon, ASA, PVA, PC, PP, kompozitních filamentů, atd.
Barevná LCD obrazovka s uživatelsky příjemným rozhraním a rychlým přístupem ke všem důležitým funkcím.
Ethernet a Wi-fi připojení.
open-source
Rozměry tisku až 250 x 210 x 220 mm; Precizní 0.9° X,Y krokové motory (prevence „VFA“ povrchových vad); oboustranný tiskový plát s hladkým PEI povrchem; držák cívky</t>
  </si>
  <si>
    <t>Filament</t>
  </si>
  <si>
    <t>10 x PLA - různé barvy, každý minimálně 750g</t>
  </si>
  <si>
    <t>3D skener</t>
  </si>
  <si>
    <t>Plnobarevný 3D skaner, přesnost 0,05 - 0,15mm 3D dat mračna bodů, rychlost 10 fps, ruční skenování a skenování na rotačním stolku, váha do 200g, napájení přes USB, připojení: USB 3.0, Bluetooth, WiFi, příslušenství: software pro skenování a proces kalibrace, rotační deska, držák mobilu, stativ, Power banka minimálně 4000 mA , HW požadavky: Win, Android, iOS</t>
  </si>
  <si>
    <t>Mini robotická koule</t>
  </si>
  <si>
    <t>Mini robotická koule sada</t>
  </si>
  <si>
    <t>Mini robotická koule s dálkovým ovládáním skrze chytrá zařízení + stavebnice, karty s aktivitami STEM, kuželky a kužely na stavění bludišť, překážkových drah, věží, hraní kroketu a podobně.
Dosah ovládání: 10 m
Možnost programování koule přes JavaScript pomocí aplikace Sphero Edu.
Maximální rychlost: 1m/s
Zabudovaný gyroskop a akcelerometr.
Pestrobarevné a jasné LED diody.
Průměr koule cca 42 mm
Součástí musí být micro USB kabel</t>
  </si>
  <si>
    <t>Mini robotická koule s dálkovým ovládáním skrze chytrá zařízení.
Dosah ovládání: 10 m
Možnost programování koule přes JavaScript pomocí aplikace Sphero Edu.
Maximální rychlost: 1m/s
Zabudovaný gyroskop a akcelerometr.
Pestrobarevné a jasné LED diody.
Průměr koule cca 42 mm
Součástí musí být micro USB kabel</t>
  </si>
  <si>
    <t>Řezací plotr</t>
  </si>
  <si>
    <t>Možnost řezat materiály: papír i lepenka až 400 g / m² nebo do 2,5 mm tloušťky materiálu, tenká kůže, magnetické fólie (max. 0,3 mm), kancelářské fólie, nažehlovací fólie na textil včetně reflexních, samolepící vinylové fólie, bavlněné látky
· Řezná rychlost 224 mm/s
· Vestavěné vzory a fonty písma
· Řezací plocha 30x30 – 30-180 cm
· Formáty dat: FCM, SVG, PES, PHC
· Možnost propojení s aplikací Artspira – možnost tvořit vzory v tabletu, přednastavené šablony
· Automatický rotační nůž
· Hloubka řezu až 3 mm
· Automatické nastavení výšky řezu podle výšky materiálu
· Skenování – možnost naskenovat obrázek, který automaticky umí vyřezat
· Možnost využití odvíječe fólií – pro větší projekty, možnost pracovat s folií o rozměru až 30x180 cm
· Možnost kreslit – pomocí per, i kaligraficky
· Kompatibilita s výšivkami
· Embosování, dírkování
· Displej – barevný, dotykový, úhlopříčka alespoň 5 palců
· Možnost přímého řezání (bez využití PC)
· Bez nutnosti dokupovat speciální software
· Možnost připojení přes Wi-fi
· USB port</t>
  </si>
  <si>
    <t>Standardní lepící podložka k řezacímu plotru v rozměru 12 x 12 palců (30,5 x 30,5cm)</t>
  </si>
  <si>
    <t>Mezipodložka  k řezacímu plotru nízkolepící - jemné materiály, papíry (30,5 x 30,5cm)</t>
  </si>
  <si>
    <t>Mezipodložka  k řezacímu plotru středně lepící - fólie, voskované, hlazené papíry (30,5 x 30,5cm)</t>
  </si>
  <si>
    <t>Mezipodložka k řezacímu plotru silně lepící - látky, pružné materiály (30,5 x 30,5cm)</t>
  </si>
  <si>
    <t>Kalibrační proužek pro řezací plotr</t>
  </si>
  <si>
    <t>Sada samolepících vinylových fólií s lesklou povrchovou úpravou 30 x 60cm k řezacímu plotru, 15 barev</t>
  </si>
  <si>
    <t>Transferová - přenášecí fólie k řezacímu plotru, velikost 50x100cm</t>
  </si>
  <si>
    <t xml:space="preserve">Reflexní nažehlovací fólie pro vyřezávání a nažehlování žehličkou na textilní materiály k řezacímu plotru, velikost cca 22x50cm </t>
  </si>
  <si>
    <t>Váleček s měkkým gumovým povrchem k řezacímu plotru.</t>
  </si>
  <si>
    <t>Sada 6ks barevných per k řezacímu plotru</t>
  </si>
  <si>
    <t>Plastová stěrka k řezacímu plotru</t>
  </si>
  <si>
    <t>Sada na dírkování papíru k řezacímu plotru, 
Držák dírkovacího nástroje
Dva dírkovací nástroje ( nástroj o průměru 0,4 a 0,8 mm)
Dírkovací podložka
Testovací karta
Obálka</t>
  </si>
  <si>
    <t>Sada pro vytvoření samolepek a štítků podle vlastního návrhu k řezacímu plotru, 
3x arch se samolepkami
3x laminátové listy
škrabka</t>
  </si>
  <si>
    <t>Vinylový starter kit k řezacímu plotru pro řezání vinylových (samolepících) fólií, aktivační karta se vzory, automatický nůž + držák na řezání vinylových fólií</t>
  </si>
  <si>
    <t>Naváděcí listy 3ks pro odvíječ fólie, aby mohly být materiály podávány reverzně</t>
  </si>
  <si>
    <t>Skenovací podložka 12x12 palců ( 30,5 x 30,5 cm ) k řezacímu plotru</t>
  </si>
  <si>
    <t>Standartní lepící podložka</t>
  </si>
  <si>
    <t>Mezipodložka nízkolepící - jemné materiály, papíry</t>
  </si>
  <si>
    <t>Mezipodložka středně lepící - fólie, voskované, hlazené papíry</t>
  </si>
  <si>
    <t>Mezipodložka silně lepící - látky, pružné materiály</t>
  </si>
  <si>
    <t>Kalibrační proužek</t>
  </si>
  <si>
    <t>Sada samolepících vinylových fólií</t>
  </si>
  <si>
    <t>Přenášecí folie</t>
  </si>
  <si>
    <t>Nažehlovací fólie pro vyřezávání a nažehlování žehličkou na textilní materiály k řezacímu plotru, 7 barev, každý kus musí mít velikost  22x50cm.</t>
  </si>
  <si>
    <t>Sada nažehlovacích fólií</t>
  </si>
  <si>
    <t>Reflexní nažehlovací fólie</t>
  </si>
  <si>
    <t>Šablonová fólie</t>
  </si>
  <si>
    <t>Čirý materiál pro tvorbu šablon na barvení textilu k řezacímu plotru, Balení musí obsahovat alespoň 5 archů šablonové fólie. Archy o rozměru 24 x 12 palců (30,5 x 61 cm),</t>
  </si>
  <si>
    <t>Měkký gumový váleček</t>
  </si>
  <si>
    <t>Sada 6ks per</t>
  </si>
  <si>
    <t>Stěrka</t>
  </si>
  <si>
    <t>Sada na dírkování papíru</t>
  </si>
  <si>
    <t>Sada na potisknutelné nálepky</t>
  </si>
  <si>
    <t>Vinylový starter kit</t>
  </si>
  <si>
    <t>Odvíječ folie</t>
  </si>
  <si>
    <t>Odvíječ fólie pro řezací plotr, řezání materiálů do rozměru 30×180 cm, lze řezat materiály o tloušťce 0,15 - 0,5 mm
Materiály musí být možné podávat i reverzně</t>
  </si>
  <si>
    <t>Naváděcí listy pro odvíječ folií</t>
  </si>
  <si>
    <t>Skenovací podložka</t>
  </si>
  <si>
    <t>Cena v Kč včetně DPH za požadovaný počet 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</si>
</sst>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sz val="11"/>
      <color rgb="FFFF0000"/>
      <name val="Calibri"/>
      <family val="2"/>
      <charset val="238"/>
      <scheme val="minor"/>
    </font>
    <font>
      <b/>
      <i/>
      <sz val="11"/>
      <color theme="1"/>
      <name val="Calibri"/>
      <family val="2"/>
      <charset val="238"/>
      <scheme val="minor"/>
    </font>
    <font>
      <b/>
      <sz val="20"/>
      <color theme="1"/>
      <name val="Calibri"/>
      <family val="2"/>
      <charset val="238"/>
      <scheme val="minor"/>
    </font>
    <font>
      <b/>
      <sz val="11"/>
      <color theme="1"/>
      <name val="Calibri"/>
      <family val="2"/>
      <charset val="238"/>
      <scheme val="minor"/>
    </font>
    <font>
      <sz val="8"/>
      <name val="Calibri"/>
      <family val="2"/>
      <charset val="238"/>
      <scheme val="minor"/>
    </font>
    <font>
      <i/>
      <sz val="11"/>
      <color theme="1"/>
      <name val="Calibri"/>
      <family val="2"/>
      <charset val="238"/>
      <scheme val="minor"/>
    </font>
    <font>
      <b/>
      <sz val="11"/>
      <name val="Calibri"/>
      <family val="2"/>
      <charset val="238"/>
      <scheme val="minor"/>
    </font>
    <font>
      <sz val="11"/>
      <name val="Calibri"/>
      <family val="2"/>
      <charset val="238"/>
      <scheme val="minor"/>
    </font>
  </fonts>
  <fills count="3">
    <fill>
      <patternFill patternType="none"/>
    </fill>
    <fill>
      <patternFill patternType="gray125"/>
    </fill>
    <fill>
      <patternFill patternType="solid">
        <fgColor rgb="FFFFFF00"/>
        <bgColor indexed="64"/>
      </patternFill>
    </fill>
  </fills>
  <borders count="13">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bottom style="thin">
        <color auto="1"/>
      </bottom>
      <diagonal/>
    </border>
    <border>
      <left style="thin">
        <color auto="1"/>
      </left>
      <right style="thin">
        <color auto="1"/>
      </right>
      <top style="medium">
        <color indexed="64"/>
      </top>
      <bottom/>
      <diagonal/>
    </border>
    <border>
      <left style="thin">
        <color auto="1"/>
      </left>
      <right style="thin">
        <color auto="1"/>
      </right>
      <top/>
      <bottom style="medium">
        <color indexed="64"/>
      </bottom>
      <diagonal/>
    </border>
  </borders>
  <cellStyleXfs count="1">
    <xf numFmtId="0" fontId="0" fillId="0" borderId="0"/>
  </cellStyleXfs>
  <cellXfs count="68">
    <xf numFmtId="0" fontId="0" fillId="0" borderId="0" xfId="0"/>
    <xf numFmtId="4" fontId="0" fillId="2" borderId="1" xfId="0" applyNumberFormat="1" applyFont="1" applyFill="1" applyBorder="1" applyAlignment="1" applyProtection="1">
      <alignment horizontal="center" vertical="center" wrapText="1"/>
      <protection locked="0"/>
    </xf>
    <xf numFmtId="0" fontId="0" fillId="0" borderId="0" xfId="0" applyFont="1" applyFill="1" applyProtection="1"/>
    <xf numFmtId="4" fontId="0" fillId="0" borderId="1" xfId="0" applyNumberFormat="1" applyFont="1" applyFill="1" applyBorder="1" applyAlignment="1" applyProtection="1">
      <alignment horizontal="center" vertical="center" wrapText="1"/>
    </xf>
    <xf numFmtId="0" fontId="0" fillId="0" borderId="0" xfId="0" applyFont="1" applyFill="1" applyAlignment="1" applyProtection="1">
      <alignment wrapText="1"/>
    </xf>
    <xf numFmtId="0" fontId="1" fillId="0" borderId="0" xfId="0" applyFont="1" applyFill="1" applyAlignment="1" applyProtection="1">
      <alignment wrapText="1"/>
    </xf>
    <xf numFmtId="0" fontId="4" fillId="0" borderId="0" xfId="0" applyFont="1" applyFill="1" applyProtection="1"/>
    <xf numFmtId="4" fontId="4" fillId="0" borderId="8" xfId="0" applyNumberFormat="1" applyFont="1" applyFill="1" applyBorder="1" applyAlignment="1" applyProtection="1">
      <alignment horizontal="center"/>
    </xf>
    <xf numFmtId="4" fontId="4" fillId="0" borderId="9" xfId="0" applyNumberFormat="1" applyFont="1" applyFill="1" applyBorder="1" applyAlignment="1" applyProtection="1">
      <alignment horizontal="center"/>
    </xf>
    <xf numFmtId="4" fontId="0" fillId="0" borderId="0" xfId="0" applyNumberFormat="1" applyFont="1" applyFill="1" applyProtection="1"/>
    <xf numFmtId="0" fontId="0" fillId="2" borderId="1" xfId="0" applyFont="1" applyFill="1" applyBorder="1" applyAlignment="1" applyProtection="1">
      <alignment horizontal="left" vertical="center"/>
      <protection locked="0"/>
    </xf>
    <xf numFmtId="0" fontId="0" fillId="0" borderId="3" xfId="0" applyFont="1" applyFill="1" applyBorder="1" applyAlignment="1" applyProtection="1">
      <alignment horizontal="center" vertical="center" wrapText="1"/>
    </xf>
    <xf numFmtId="0" fontId="0" fillId="0" borderId="1" xfId="0" applyFont="1" applyFill="1" applyBorder="1" applyAlignment="1" applyProtection="1">
      <alignment horizontal="center" vertical="center" wrapText="1"/>
    </xf>
    <xf numFmtId="0" fontId="4" fillId="0" borderId="1" xfId="0" applyFont="1" applyFill="1" applyBorder="1" applyAlignment="1">
      <alignment vertical="center"/>
    </xf>
    <xf numFmtId="0" fontId="0" fillId="0" borderId="1" xfId="0" applyFill="1" applyBorder="1" applyAlignment="1">
      <alignment horizontal="center" vertical="center"/>
    </xf>
    <xf numFmtId="0" fontId="0" fillId="0" borderId="1" xfId="0" applyFill="1" applyBorder="1" applyAlignment="1">
      <alignment vertical="center" wrapText="1"/>
    </xf>
    <xf numFmtId="0" fontId="4" fillId="0" borderId="1" xfId="0" applyFont="1" applyFill="1" applyBorder="1" applyAlignment="1">
      <alignment vertical="center" wrapText="1"/>
    </xf>
    <xf numFmtId="0" fontId="7" fillId="0" borderId="1" xfId="0" applyFont="1" applyFill="1" applyBorder="1" applyAlignment="1">
      <alignment vertical="center"/>
    </xf>
    <xf numFmtId="0" fontId="8" fillId="0" borderId="1" xfId="0" applyFont="1" applyFill="1" applyBorder="1" applyAlignment="1">
      <alignment horizontal="center" vertical="center"/>
    </xf>
    <xf numFmtId="0" fontId="8" fillId="0" borderId="1" xfId="0" applyFont="1" applyFill="1" applyBorder="1" applyAlignment="1">
      <alignment vertical="center" wrapText="1"/>
    </xf>
    <xf numFmtId="0" fontId="0" fillId="0" borderId="1" xfId="0" applyFill="1" applyBorder="1" applyAlignment="1">
      <alignment horizontal="left" vertical="center" wrapText="1"/>
    </xf>
    <xf numFmtId="0" fontId="7" fillId="0" borderId="1" xfId="0" applyFont="1" applyFill="1" applyBorder="1" applyAlignment="1">
      <alignment vertical="center" wrapText="1"/>
    </xf>
    <xf numFmtId="0" fontId="0" fillId="0" borderId="1" xfId="0" applyFill="1" applyBorder="1" applyAlignment="1">
      <alignment vertical="center"/>
    </xf>
    <xf numFmtId="0" fontId="0" fillId="0" borderId="5" xfId="0" applyFont="1" applyFill="1" applyBorder="1" applyAlignment="1" applyProtection="1">
      <alignment vertical="center"/>
    </xf>
    <xf numFmtId="0" fontId="0" fillId="2" borderId="6" xfId="0" applyFont="1" applyFill="1" applyBorder="1" applyAlignment="1" applyProtection="1">
      <alignment horizontal="left" vertical="center"/>
      <protection locked="0"/>
    </xf>
    <xf numFmtId="0" fontId="0" fillId="0" borderId="7" xfId="0" applyFont="1" applyFill="1" applyBorder="1" applyAlignment="1" applyProtection="1">
      <alignment vertical="center"/>
    </xf>
    <xf numFmtId="0" fontId="4" fillId="0" borderId="8" xfId="0" applyFont="1" applyFill="1" applyBorder="1" applyAlignment="1">
      <alignment vertical="center" wrapText="1"/>
    </xf>
    <xf numFmtId="0" fontId="0" fillId="0" borderId="8" xfId="0" applyFill="1" applyBorder="1" applyAlignment="1">
      <alignment horizontal="center" vertical="center"/>
    </xf>
    <xf numFmtId="0" fontId="0" fillId="0" borderId="8" xfId="0" applyFill="1" applyBorder="1" applyAlignment="1">
      <alignment vertical="center"/>
    </xf>
    <xf numFmtId="4" fontId="0" fillId="2" borderId="8" xfId="0" applyNumberFormat="1" applyFont="1" applyFill="1" applyBorder="1" applyAlignment="1" applyProtection="1">
      <alignment horizontal="center" vertical="center" wrapText="1"/>
      <protection locked="0"/>
    </xf>
    <xf numFmtId="0" fontId="0" fillId="0" borderId="8" xfId="0" applyFont="1" applyFill="1" applyBorder="1" applyAlignment="1" applyProtection="1">
      <alignment horizontal="center" vertical="center" wrapText="1"/>
    </xf>
    <xf numFmtId="4" fontId="0" fillId="0" borderId="8" xfId="0" applyNumberFormat="1" applyFont="1" applyFill="1" applyBorder="1" applyAlignment="1" applyProtection="1">
      <alignment horizontal="center" vertical="center" wrapText="1"/>
    </xf>
    <xf numFmtId="0" fontId="0" fillId="2" borderId="8" xfId="0" applyFont="1" applyFill="1" applyBorder="1" applyAlignment="1" applyProtection="1">
      <alignment horizontal="left" vertical="center"/>
      <protection locked="0"/>
    </xf>
    <xf numFmtId="0" fontId="0" fillId="2" borderId="9" xfId="0" applyFont="1" applyFill="1" applyBorder="1" applyAlignment="1" applyProtection="1">
      <alignment horizontal="left" vertical="center"/>
      <protection locked="0"/>
    </xf>
    <xf numFmtId="4" fontId="0" fillId="0" borderId="10" xfId="0" applyNumberFormat="1" applyFont="1" applyFill="1" applyBorder="1" applyAlignment="1" applyProtection="1">
      <alignment horizontal="center" vertical="center" wrapText="1"/>
    </xf>
    <xf numFmtId="0" fontId="0" fillId="0" borderId="0" xfId="0" applyFont="1" applyFill="1" applyBorder="1" applyAlignment="1" applyProtection="1">
      <alignment horizontal="center" vertical="center" wrapText="1"/>
    </xf>
    <xf numFmtId="4" fontId="4" fillId="0" borderId="0" xfId="0" applyNumberFormat="1" applyFont="1" applyFill="1" applyBorder="1" applyAlignment="1" applyProtection="1">
      <alignment horizontal="center"/>
    </xf>
    <xf numFmtId="0" fontId="0" fillId="0" borderId="2" xfId="0" applyFont="1" applyFill="1" applyBorder="1" applyAlignment="1" applyProtection="1">
      <alignment vertical="center"/>
    </xf>
    <xf numFmtId="0" fontId="4" fillId="0" borderId="3" xfId="0" applyFont="1" applyFill="1" applyBorder="1" applyAlignment="1">
      <alignment vertical="center"/>
    </xf>
    <xf numFmtId="0" fontId="0" fillId="0" borderId="3" xfId="0" applyFill="1" applyBorder="1" applyAlignment="1">
      <alignment horizontal="center" vertical="center"/>
    </xf>
    <xf numFmtId="0" fontId="0" fillId="0" borderId="3" xfId="0" applyFill="1" applyBorder="1" applyAlignment="1">
      <alignment vertical="center" wrapText="1"/>
    </xf>
    <xf numFmtId="4" fontId="0" fillId="2" borderId="3" xfId="0" applyNumberFormat="1" applyFont="1" applyFill="1" applyBorder="1" applyAlignment="1" applyProtection="1">
      <alignment horizontal="center" vertical="center" wrapText="1"/>
      <protection locked="0"/>
    </xf>
    <xf numFmtId="4" fontId="0" fillId="0" borderId="3" xfId="0" applyNumberFormat="1" applyFont="1" applyFill="1" applyBorder="1" applyAlignment="1" applyProtection="1">
      <alignment horizontal="center" vertical="center" wrapText="1"/>
    </xf>
    <xf numFmtId="0" fontId="0" fillId="2" borderId="3" xfId="0" applyFont="1" applyFill="1" applyBorder="1" applyAlignment="1" applyProtection="1">
      <alignment horizontal="left" vertical="center"/>
      <protection locked="0"/>
    </xf>
    <xf numFmtId="0" fontId="0" fillId="2" borderId="4" xfId="0" applyFont="1" applyFill="1" applyBorder="1" applyAlignment="1" applyProtection="1">
      <alignment horizontal="left" vertical="center"/>
      <protection locked="0"/>
    </xf>
    <xf numFmtId="4" fontId="0" fillId="0" borderId="12" xfId="0" applyNumberFormat="1" applyFont="1" applyFill="1" applyBorder="1" applyAlignment="1" applyProtection="1">
      <alignment horizontal="center" vertical="center" wrapText="1"/>
    </xf>
    <xf numFmtId="0" fontId="4" fillId="0" borderId="3" xfId="0" applyFont="1" applyFill="1" applyBorder="1" applyAlignment="1" applyProtection="1">
      <alignment horizontal="center" vertical="center"/>
    </xf>
    <xf numFmtId="0" fontId="4" fillId="0" borderId="4"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xf>
    <xf numFmtId="0" fontId="4" fillId="0" borderId="9"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0" fillId="0" borderId="12" xfId="0" applyBorder="1" applyAlignment="1">
      <alignment horizontal="center" vertical="center" wrapText="1"/>
    </xf>
    <xf numFmtId="0" fontId="3" fillId="0" borderId="0" xfId="0" applyFont="1" applyFill="1" applyAlignment="1" applyProtection="1">
      <alignment horizontal="left"/>
    </xf>
    <xf numFmtId="0" fontId="4" fillId="0" borderId="2" xfId="0" applyFont="1" applyFill="1" applyBorder="1" applyAlignment="1" applyProtection="1">
      <alignment horizontal="center" vertical="center" wrapText="1"/>
    </xf>
    <xf numFmtId="0" fontId="4" fillId="0" borderId="7"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2" fillId="0" borderId="3" xfId="0" applyFont="1" applyFill="1" applyBorder="1" applyAlignment="1" applyProtection="1">
      <alignment horizontal="center" vertical="center" wrapText="1"/>
    </xf>
    <xf numFmtId="0" fontId="2" fillId="0" borderId="8" xfId="0" applyFont="1" applyFill="1" applyBorder="1" applyAlignment="1" applyProtection="1">
      <alignment horizontal="center" vertical="center" wrapText="1"/>
    </xf>
    <xf numFmtId="0" fontId="0" fillId="0" borderId="3" xfId="0" applyFont="1" applyFill="1" applyBorder="1" applyAlignment="1" applyProtection="1">
      <alignment horizontal="center" vertical="center" wrapText="1"/>
    </xf>
    <xf numFmtId="0" fontId="0" fillId="0" borderId="1" xfId="0" applyFont="1" applyFill="1" applyBorder="1" applyAlignment="1" applyProtection="1">
      <alignment horizontal="center" vertical="center" wrapText="1"/>
    </xf>
    <xf numFmtId="0" fontId="0" fillId="0" borderId="3" xfId="0" applyFont="1" applyFill="1" applyBorder="1" applyAlignment="1" applyProtection="1">
      <alignment horizontal="center" vertical="center"/>
    </xf>
    <xf numFmtId="0" fontId="0" fillId="0" borderId="1" xfId="0" applyFont="1" applyFill="1" applyBorder="1" applyAlignment="1" applyProtection="1">
      <alignment horizontal="center" vertical="center"/>
    </xf>
    <xf numFmtId="0" fontId="0" fillId="0" borderId="4" xfId="0" applyFont="1" applyFill="1" applyBorder="1" applyAlignment="1" applyProtection="1">
      <alignment horizontal="center" vertical="center" wrapText="1"/>
    </xf>
    <xf numFmtId="0" fontId="0" fillId="0" borderId="6"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7" xfId="0" applyFont="1" applyFill="1" applyBorder="1" applyAlignment="1" applyProtection="1">
      <alignment horizontal="center" vertical="center"/>
    </xf>
  </cellXfs>
  <cellStyles count="1">
    <cellStyle name="Normální" xfId="0" builtinId="0"/>
  </cellStyles>
  <dxfs count="0"/>
  <tableStyles count="0" defaultTableStyle="TableStyleMedium2" defaultPivotStyle="PivotStyleLight16"/>
  <colors>
    <mruColors>
      <color rgb="FFED6F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742950</xdr:colOff>
      <xdr:row>0</xdr:row>
      <xdr:rowOff>0</xdr:rowOff>
    </xdr:from>
    <xdr:to>
      <xdr:col>6</xdr:col>
      <xdr:colOff>904878</xdr:colOff>
      <xdr:row>5</xdr:row>
      <xdr:rowOff>47500</xdr:rowOff>
    </xdr:to>
    <xdr:pic>
      <xdr:nvPicPr>
        <xdr:cNvPr id="2" name="Obrázek 1">
          <a:extLst>
            <a:ext uri="{FF2B5EF4-FFF2-40B4-BE49-F238E27FC236}">
              <a16:creationId xmlns:a16="http://schemas.microsoft.com/office/drawing/2014/main" id="{81A5D31E-3D60-32C1-A828-070B260C15EF}"/>
            </a:ext>
          </a:extLst>
        </xdr:cNvPr>
        <xdr:cNvPicPr>
          <a:picLocks noChangeAspect="1"/>
        </xdr:cNvPicPr>
      </xdr:nvPicPr>
      <xdr:blipFill>
        <a:blip xmlns:r="http://schemas.openxmlformats.org/officeDocument/2006/relationships" r:embed="rId1"/>
        <a:stretch>
          <a:fillRect/>
        </a:stretch>
      </xdr:blipFill>
      <xdr:spPr>
        <a:xfrm>
          <a:off x="3781425" y="0"/>
          <a:ext cx="8438095" cy="1000000"/>
        </a:xfrm>
        <a:prstGeom prst="rect">
          <a:avLst/>
        </a:prstGeom>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J49"/>
  <sheetViews>
    <sheetView showGridLines="0" tabSelected="1" zoomScale="70" zoomScaleNormal="70" zoomScaleSheetLayoutView="30" workbookViewId="0">
      <selection activeCell="I12" sqref="I12"/>
    </sheetView>
  </sheetViews>
  <sheetFormatPr defaultColWidth="9.140625" defaultRowHeight="15" x14ac:dyDescent="0.25"/>
  <cols>
    <col min="1" max="1" width="9.140625" style="2" customWidth="1"/>
    <col min="2" max="2" width="44.140625" style="2" customWidth="1"/>
    <col min="3" max="3" width="12.5703125" style="2" customWidth="1"/>
    <col min="4" max="4" width="86.28515625" style="2" customWidth="1"/>
    <col min="5" max="5" width="14.42578125" style="2" customWidth="1"/>
    <col min="6" max="6" width="11.42578125" style="2" customWidth="1"/>
    <col min="7" max="7" width="15.140625" style="2" customWidth="1"/>
    <col min="8" max="8" width="17.28515625" style="2" customWidth="1"/>
    <col min="9" max="9" width="42.5703125" style="2" bestFit="1" customWidth="1"/>
    <col min="10" max="10" width="28.42578125" style="2" bestFit="1" customWidth="1"/>
    <col min="11" max="16384" width="9.140625" style="2"/>
  </cols>
  <sheetData>
    <row r="5" spans="1:10" x14ac:dyDescent="0.25">
      <c r="A5" s="2" t="s">
        <v>28</v>
      </c>
    </row>
    <row r="6" spans="1:10" ht="26.25" x14ac:dyDescent="0.4">
      <c r="A6" s="52" t="s">
        <v>29</v>
      </c>
      <c r="B6" s="52"/>
    </row>
    <row r="7" spans="1:10" ht="15.75" thickBot="1" x14ac:dyDescent="0.3"/>
    <row r="8" spans="1:10" ht="16.5" customHeight="1" x14ac:dyDescent="0.25">
      <c r="A8" s="53" t="s">
        <v>9</v>
      </c>
      <c r="B8" s="55" t="s">
        <v>10</v>
      </c>
      <c r="C8" s="57" t="s">
        <v>13</v>
      </c>
      <c r="D8" s="55" t="s">
        <v>11</v>
      </c>
      <c r="E8" s="57" t="s">
        <v>22</v>
      </c>
      <c r="F8" s="55" t="s">
        <v>14</v>
      </c>
      <c r="G8" s="57" t="s">
        <v>23</v>
      </c>
      <c r="H8" s="50" t="s">
        <v>119</v>
      </c>
      <c r="I8" s="46" t="s">
        <v>21</v>
      </c>
      <c r="J8" s="47" t="s">
        <v>15</v>
      </c>
    </row>
    <row r="9" spans="1:10" ht="30" customHeight="1" thickBot="1" x14ac:dyDescent="0.3">
      <c r="A9" s="54"/>
      <c r="B9" s="56"/>
      <c r="C9" s="58"/>
      <c r="D9" s="56"/>
      <c r="E9" s="58"/>
      <c r="F9" s="56"/>
      <c r="G9" s="58"/>
      <c r="H9" s="51"/>
      <c r="I9" s="48" t="s">
        <v>12</v>
      </c>
      <c r="J9" s="49" t="s">
        <v>16</v>
      </c>
    </row>
    <row r="10" spans="1:10" ht="120" x14ac:dyDescent="0.25">
      <c r="A10" s="37" t="s">
        <v>0</v>
      </c>
      <c r="B10" s="38" t="s">
        <v>51</v>
      </c>
      <c r="C10" s="39">
        <v>30</v>
      </c>
      <c r="D10" s="40" t="s">
        <v>68</v>
      </c>
      <c r="E10" s="41"/>
      <c r="F10" s="11">
        <v>21</v>
      </c>
      <c r="G10" s="42">
        <f>E10+E10*F10/100</f>
        <v>0</v>
      </c>
      <c r="H10" s="42">
        <f>G10*C10</f>
        <v>0</v>
      </c>
      <c r="I10" s="43"/>
      <c r="J10" s="44"/>
    </row>
    <row r="11" spans="1:10" ht="29.1" customHeight="1" x14ac:dyDescent="0.25">
      <c r="A11" s="23" t="s">
        <v>1</v>
      </c>
      <c r="B11" s="16" t="s">
        <v>52</v>
      </c>
      <c r="C11" s="14">
        <v>30</v>
      </c>
      <c r="D11" s="15" t="s">
        <v>53</v>
      </c>
      <c r="E11" s="1"/>
      <c r="F11" s="12">
        <v>21</v>
      </c>
      <c r="G11" s="3">
        <f>E11+E11*F11/100</f>
        <v>0</v>
      </c>
      <c r="H11" s="34">
        <f t="shared" ref="H11:H43" si="0">G11*C11</f>
        <v>0</v>
      </c>
      <c r="I11" s="10"/>
      <c r="J11" s="24"/>
    </row>
    <row r="12" spans="1:10" ht="345" x14ac:dyDescent="0.25">
      <c r="A12" s="23" t="s">
        <v>2</v>
      </c>
      <c r="B12" s="16" t="s">
        <v>54</v>
      </c>
      <c r="C12" s="14">
        <v>20</v>
      </c>
      <c r="D12" s="15" t="s">
        <v>67</v>
      </c>
      <c r="E12" s="1"/>
      <c r="F12" s="12">
        <v>21</v>
      </c>
      <c r="G12" s="3">
        <f t="shared" ref="G12:G43" si="1">E12+E12*F12/100</f>
        <v>0</v>
      </c>
      <c r="H12" s="34">
        <f t="shared" si="0"/>
        <v>0</v>
      </c>
      <c r="I12" s="10"/>
      <c r="J12" s="24"/>
    </row>
    <row r="13" spans="1:10" ht="135" x14ac:dyDescent="0.25">
      <c r="A13" s="23" t="s">
        <v>3</v>
      </c>
      <c r="B13" s="16" t="s">
        <v>55</v>
      </c>
      <c r="C13" s="14">
        <v>10</v>
      </c>
      <c r="D13" s="15" t="s">
        <v>56</v>
      </c>
      <c r="E13" s="1"/>
      <c r="F13" s="12">
        <v>21</v>
      </c>
      <c r="G13" s="3">
        <f t="shared" si="1"/>
        <v>0</v>
      </c>
      <c r="H13" s="34">
        <f t="shared" si="0"/>
        <v>0</v>
      </c>
      <c r="I13" s="10"/>
      <c r="J13" s="24"/>
    </row>
    <row r="14" spans="1:10" ht="30" x14ac:dyDescent="0.25">
      <c r="A14" s="23" t="s">
        <v>4</v>
      </c>
      <c r="B14" s="16" t="s">
        <v>57</v>
      </c>
      <c r="C14" s="14">
        <v>15</v>
      </c>
      <c r="D14" s="15" t="s">
        <v>59</v>
      </c>
      <c r="E14" s="1"/>
      <c r="F14" s="12">
        <v>21</v>
      </c>
      <c r="G14" s="3">
        <f t="shared" si="1"/>
        <v>0</v>
      </c>
      <c r="H14" s="34">
        <f t="shared" si="0"/>
        <v>0</v>
      </c>
      <c r="I14" s="10"/>
      <c r="J14" s="24"/>
    </row>
    <row r="15" spans="1:10" ht="30" x14ac:dyDescent="0.25">
      <c r="A15" s="23" t="s">
        <v>5</v>
      </c>
      <c r="B15" s="16" t="s">
        <v>58</v>
      </c>
      <c r="C15" s="14">
        <v>15</v>
      </c>
      <c r="D15" s="15" t="s">
        <v>66</v>
      </c>
      <c r="E15" s="1"/>
      <c r="F15" s="12">
        <v>21</v>
      </c>
      <c r="G15" s="3">
        <f t="shared" si="1"/>
        <v>0</v>
      </c>
      <c r="H15" s="34">
        <f t="shared" si="0"/>
        <v>0</v>
      </c>
      <c r="I15" s="10"/>
      <c r="J15" s="24"/>
    </row>
    <row r="16" spans="1:10" ht="105" x14ac:dyDescent="0.25">
      <c r="A16" s="23" t="s">
        <v>6</v>
      </c>
      <c r="B16" s="16" t="s">
        <v>61</v>
      </c>
      <c r="C16" s="14">
        <v>5</v>
      </c>
      <c r="D16" s="15" t="s">
        <v>65</v>
      </c>
      <c r="E16" s="1"/>
      <c r="F16" s="12">
        <v>21</v>
      </c>
      <c r="G16" s="3">
        <f t="shared" si="1"/>
        <v>0</v>
      </c>
      <c r="H16" s="34">
        <f t="shared" si="0"/>
        <v>0</v>
      </c>
      <c r="I16" s="10"/>
      <c r="J16" s="24"/>
    </row>
    <row r="17" spans="1:10" ht="180" x14ac:dyDescent="0.25">
      <c r="A17" s="23" t="s">
        <v>7</v>
      </c>
      <c r="B17" s="16" t="s">
        <v>62</v>
      </c>
      <c r="C17" s="14">
        <v>5</v>
      </c>
      <c r="D17" s="15" t="s">
        <v>60</v>
      </c>
      <c r="E17" s="1"/>
      <c r="F17" s="12">
        <v>21</v>
      </c>
      <c r="G17" s="3">
        <f t="shared" si="1"/>
        <v>0</v>
      </c>
      <c r="H17" s="34">
        <f t="shared" si="0"/>
        <v>0</v>
      </c>
      <c r="I17" s="10"/>
      <c r="J17" s="24"/>
    </row>
    <row r="18" spans="1:10" ht="255" x14ac:dyDescent="0.25">
      <c r="A18" s="23" t="s">
        <v>8</v>
      </c>
      <c r="B18" s="16" t="s">
        <v>63</v>
      </c>
      <c r="C18" s="14">
        <v>1</v>
      </c>
      <c r="D18" s="15" t="s">
        <v>64</v>
      </c>
      <c r="E18" s="1"/>
      <c r="F18" s="12">
        <v>21</v>
      </c>
      <c r="G18" s="3">
        <f t="shared" si="1"/>
        <v>0</v>
      </c>
      <c r="H18" s="34">
        <f t="shared" si="0"/>
        <v>0</v>
      </c>
      <c r="I18" s="10"/>
      <c r="J18" s="24"/>
    </row>
    <row r="19" spans="1:10" ht="180" x14ac:dyDescent="0.25">
      <c r="A19" s="23" t="s">
        <v>17</v>
      </c>
      <c r="B19" s="17" t="s">
        <v>69</v>
      </c>
      <c r="C19" s="18">
        <v>1</v>
      </c>
      <c r="D19" s="19" t="s">
        <v>70</v>
      </c>
      <c r="E19" s="1"/>
      <c r="F19" s="12">
        <v>21</v>
      </c>
      <c r="G19" s="3">
        <f t="shared" si="1"/>
        <v>0</v>
      </c>
      <c r="H19" s="34">
        <f t="shared" si="0"/>
        <v>0</v>
      </c>
      <c r="I19" s="10"/>
      <c r="J19" s="24"/>
    </row>
    <row r="20" spans="1:10" x14ac:dyDescent="0.25">
      <c r="A20" s="23" t="s">
        <v>18</v>
      </c>
      <c r="B20" s="13" t="s">
        <v>71</v>
      </c>
      <c r="C20" s="14">
        <v>10</v>
      </c>
      <c r="D20" s="15" t="s">
        <v>72</v>
      </c>
      <c r="E20" s="1"/>
      <c r="F20" s="12">
        <v>21</v>
      </c>
      <c r="G20" s="3">
        <f t="shared" si="1"/>
        <v>0</v>
      </c>
      <c r="H20" s="34">
        <f t="shared" si="0"/>
        <v>0</v>
      </c>
      <c r="I20" s="10"/>
      <c r="J20" s="24"/>
    </row>
    <row r="21" spans="1:10" ht="60" x14ac:dyDescent="0.25">
      <c r="A21" s="23" t="s">
        <v>19</v>
      </c>
      <c r="B21" s="13" t="s">
        <v>73</v>
      </c>
      <c r="C21" s="14">
        <v>1</v>
      </c>
      <c r="D21" s="20" t="s">
        <v>74</v>
      </c>
      <c r="E21" s="1"/>
      <c r="F21" s="12">
        <v>21</v>
      </c>
      <c r="G21" s="3">
        <f t="shared" si="1"/>
        <v>0</v>
      </c>
      <c r="H21" s="34">
        <f t="shared" si="0"/>
        <v>0</v>
      </c>
      <c r="I21" s="10"/>
      <c r="J21" s="24"/>
    </row>
    <row r="22" spans="1:10" ht="120" x14ac:dyDescent="0.25">
      <c r="A22" s="23" t="s">
        <v>20</v>
      </c>
      <c r="B22" s="13" t="s">
        <v>75</v>
      </c>
      <c r="C22" s="14">
        <v>30</v>
      </c>
      <c r="D22" s="15" t="s">
        <v>78</v>
      </c>
      <c r="E22" s="1"/>
      <c r="F22" s="12">
        <v>21</v>
      </c>
      <c r="G22" s="3">
        <f t="shared" si="1"/>
        <v>0</v>
      </c>
      <c r="H22" s="34">
        <f t="shared" si="0"/>
        <v>0</v>
      </c>
      <c r="I22" s="10"/>
      <c r="J22" s="24"/>
    </row>
    <row r="23" spans="1:10" ht="150" x14ac:dyDescent="0.25">
      <c r="A23" s="23" t="s">
        <v>30</v>
      </c>
      <c r="B23" s="13" t="s">
        <v>76</v>
      </c>
      <c r="C23" s="14">
        <v>5</v>
      </c>
      <c r="D23" s="15" t="s">
        <v>77</v>
      </c>
      <c r="E23" s="1"/>
      <c r="F23" s="12">
        <v>21</v>
      </c>
      <c r="G23" s="3">
        <f t="shared" si="1"/>
        <v>0</v>
      </c>
      <c r="H23" s="34">
        <f t="shared" si="0"/>
        <v>0</v>
      </c>
      <c r="I23" s="10"/>
      <c r="J23" s="24"/>
    </row>
    <row r="24" spans="1:10" ht="345" x14ac:dyDescent="0.25">
      <c r="A24" s="23" t="s">
        <v>31</v>
      </c>
      <c r="B24" s="21" t="s">
        <v>79</v>
      </c>
      <c r="C24" s="18">
        <v>1</v>
      </c>
      <c r="D24" s="19" t="s">
        <v>80</v>
      </c>
      <c r="E24" s="1"/>
      <c r="F24" s="12">
        <v>21</v>
      </c>
      <c r="G24" s="3">
        <f t="shared" si="1"/>
        <v>0</v>
      </c>
      <c r="H24" s="34">
        <f t="shared" si="0"/>
        <v>0</v>
      </c>
      <c r="I24" s="10"/>
      <c r="J24" s="24"/>
    </row>
    <row r="25" spans="1:10" ht="29.45" customHeight="1" x14ac:dyDescent="0.25">
      <c r="A25" s="23" t="s">
        <v>32</v>
      </c>
      <c r="B25" s="16" t="s">
        <v>97</v>
      </c>
      <c r="C25" s="14">
        <v>2</v>
      </c>
      <c r="D25" s="22" t="s">
        <v>81</v>
      </c>
      <c r="E25" s="1"/>
      <c r="F25" s="12">
        <v>21</v>
      </c>
      <c r="G25" s="3">
        <f t="shared" si="1"/>
        <v>0</v>
      </c>
      <c r="H25" s="34">
        <f t="shared" si="0"/>
        <v>0</v>
      </c>
      <c r="I25" s="10"/>
      <c r="J25" s="24"/>
    </row>
    <row r="26" spans="1:10" ht="30" x14ac:dyDescent="0.25">
      <c r="A26" s="23" t="s">
        <v>33</v>
      </c>
      <c r="B26" s="16" t="s">
        <v>98</v>
      </c>
      <c r="C26" s="14">
        <v>15</v>
      </c>
      <c r="D26" s="22" t="s">
        <v>82</v>
      </c>
      <c r="E26" s="1"/>
      <c r="F26" s="12">
        <v>21</v>
      </c>
      <c r="G26" s="3">
        <f t="shared" si="1"/>
        <v>0</v>
      </c>
      <c r="H26" s="34">
        <f t="shared" si="0"/>
        <v>0</v>
      </c>
      <c r="I26" s="10"/>
      <c r="J26" s="24"/>
    </row>
    <row r="27" spans="1:10" ht="30" x14ac:dyDescent="0.25">
      <c r="A27" s="23" t="s">
        <v>34</v>
      </c>
      <c r="B27" s="16" t="s">
        <v>99</v>
      </c>
      <c r="C27" s="14">
        <v>15</v>
      </c>
      <c r="D27" s="22" t="s">
        <v>83</v>
      </c>
      <c r="E27" s="1"/>
      <c r="F27" s="12">
        <v>21</v>
      </c>
      <c r="G27" s="3">
        <f t="shared" si="1"/>
        <v>0</v>
      </c>
      <c r="H27" s="34">
        <f t="shared" si="0"/>
        <v>0</v>
      </c>
      <c r="I27" s="10"/>
      <c r="J27" s="24"/>
    </row>
    <row r="28" spans="1:10" ht="29.45" customHeight="1" x14ac:dyDescent="0.25">
      <c r="A28" s="23" t="s">
        <v>35</v>
      </c>
      <c r="B28" s="16" t="s">
        <v>100</v>
      </c>
      <c r="C28" s="14">
        <v>15</v>
      </c>
      <c r="D28" s="22" t="s">
        <v>84</v>
      </c>
      <c r="E28" s="1"/>
      <c r="F28" s="12">
        <v>21</v>
      </c>
      <c r="G28" s="3">
        <f t="shared" si="1"/>
        <v>0</v>
      </c>
      <c r="H28" s="34">
        <f t="shared" si="0"/>
        <v>0</v>
      </c>
      <c r="I28" s="10"/>
      <c r="J28" s="24"/>
    </row>
    <row r="29" spans="1:10" ht="29.45" customHeight="1" x14ac:dyDescent="0.25">
      <c r="A29" s="23" t="s">
        <v>36</v>
      </c>
      <c r="B29" s="16" t="s">
        <v>101</v>
      </c>
      <c r="C29" s="14">
        <v>60</v>
      </c>
      <c r="D29" s="22" t="s">
        <v>85</v>
      </c>
      <c r="E29" s="1"/>
      <c r="F29" s="12">
        <v>21</v>
      </c>
      <c r="G29" s="3">
        <f t="shared" si="1"/>
        <v>0</v>
      </c>
      <c r="H29" s="34">
        <f t="shared" si="0"/>
        <v>0</v>
      </c>
      <c r="I29" s="10"/>
      <c r="J29" s="24"/>
    </row>
    <row r="30" spans="1:10" ht="30" x14ac:dyDescent="0.25">
      <c r="A30" s="23" t="s">
        <v>37</v>
      </c>
      <c r="B30" s="16" t="s">
        <v>102</v>
      </c>
      <c r="C30" s="14">
        <v>1</v>
      </c>
      <c r="D30" s="15" t="s">
        <v>86</v>
      </c>
      <c r="E30" s="1"/>
      <c r="F30" s="12">
        <v>21</v>
      </c>
      <c r="G30" s="3">
        <f t="shared" si="1"/>
        <v>0</v>
      </c>
      <c r="H30" s="34">
        <f t="shared" si="0"/>
        <v>0</v>
      </c>
      <c r="I30" s="10"/>
      <c r="J30" s="24"/>
    </row>
    <row r="31" spans="1:10" ht="29.45" customHeight="1" x14ac:dyDescent="0.25">
      <c r="A31" s="23" t="s">
        <v>38</v>
      </c>
      <c r="B31" s="16" t="s">
        <v>103</v>
      </c>
      <c r="C31" s="14">
        <v>2</v>
      </c>
      <c r="D31" s="15" t="s">
        <v>87</v>
      </c>
      <c r="E31" s="1"/>
      <c r="F31" s="12">
        <v>21</v>
      </c>
      <c r="G31" s="3">
        <f t="shared" si="1"/>
        <v>0</v>
      </c>
      <c r="H31" s="34">
        <f t="shared" si="0"/>
        <v>0</v>
      </c>
      <c r="I31" s="10"/>
      <c r="J31" s="24"/>
    </row>
    <row r="32" spans="1:10" ht="30" x14ac:dyDescent="0.25">
      <c r="A32" s="23" t="s">
        <v>39</v>
      </c>
      <c r="B32" s="16" t="s">
        <v>105</v>
      </c>
      <c r="C32" s="14">
        <v>1</v>
      </c>
      <c r="D32" s="20" t="s">
        <v>104</v>
      </c>
      <c r="E32" s="1"/>
      <c r="F32" s="12">
        <v>21</v>
      </c>
      <c r="G32" s="3">
        <f t="shared" si="1"/>
        <v>0</v>
      </c>
      <c r="H32" s="34">
        <f t="shared" si="0"/>
        <v>0</v>
      </c>
      <c r="I32" s="10"/>
      <c r="J32" s="24"/>
    </row>
    <row r="33" spans="1:10" ht="30" x14ac:dyDescent="0.25">
      <c r="A33" s="23" t="s">
        <v>40</v>
      </c>
      <c r="B33" s="16" t="s">
        <v>106</v>
      </c>
      <c r="C33" s="14">
        <v>2</v>
      </c>
      <c r="D33" s="15" t="s">
        <v>88</v>
      </c>
      <c r="E33" s="1"/>
      <c r="F33" s="12">
        <v>21</v>
      </c>
      <c r="G33" s="3">
        <f t="shared" si="1"/>
        <v>0</v>
      </c>
      <c r="H33" s="34">
        <f t="shared" si="0"/>
        <v>0</v>
      </c>
      <c r="I33" s="10"/>
      <c r="J33" s="24"/>
    </row>
    <row r="34" spans="1:10" ht="30" x14ac:dyDescent="0.25">
      <c r="A34" s="23" t="s">
        <v>41</v>
      </c>
      <c r="B34" s="16" t="s">
        <v>107</v>
      </c>
      <c r="C34" s="14">
        <v>1</v>
      </c>
      <c r="D34" s="15" t="s">
        <v>108</v>
      </c>
      <c r="E34" s="1"/>
      <c r="F34" s="12">
        <v>21</v>
      </c>
      <c r="G34" s="3">
        <f t="shared" si="1"/>
        <v>0</v>
      </c>
      <c r="H34" s="34">
        <f t="shared" si="0"/>
        <v>0</v>
      </c>
      <c r="I34" s="10"/>
      <c r="J34" s="24"/>
    </row>
    <row r="35" spans="1:10" ht="29.45" customHeight="1" x14ac:dyDescent="0.25">
      <c r="A35" s="23" t="s">
        <v>42</v>
      </c>
      <c r="B35" s="16" t="s">
        <v>109</v>
      </c>
      <c r="C35" s="14">
        <v>1</v>
      </c>
      <c r="D35" s="15" t="s">
        <v>89</v>
      </c>
      <c r="E35" s="1"/>
      <c r="F35" s="12">
        <v>21</v>
      </c>
      <c r="G35" s="3">
        <f t="shared" si="1"/>
        <v>0</v>
      </c>
      <c r="H35" s="34">
        <f t="shared" si="0"/>
        <v>0</v>
      </c>
      <c r="I35" s="10"/>
      <c r="J35" s="24"/>
    </row>
    <row r="36" spans="1:10" ht="29.45" customHeight="1" x14ac:dyDescent="0.25">
      <c r="A36" s="23" t="s">
        <v>43</v>
      </c>
      <c r="B36" s="16" t="s">
        <v>110</v>
      </c>
      <c r="C36" s="14">
        <v>1</v>
      </c>
      <c r="D36" s="22" t="s">
        <v>90</v>
      </c>
      <c r="E36" s="1"/>
      <c r="F36" s="12">
        <v>21</v>
      </c>
      <c r="G36" s="3">
        <f t="shared" si="1"/>
        <v>0</v>
      </c>
      <c r="H36" s="34">
        <f t="shared" si="0"/>
        <v>0</v>
      </c>
      <c r="I36" s="10"/>
      <c r="J36" s="24"/>
    </row>
    <row r="37" spans="1:10" ht="29.45" customHeight="1" x14ac:dyDescent="0.25">
      <c r="A37" s="23" t="s">
        <v>44</v>
      </c>
      <c r="B37" s="16" t="s">
        <v>111</v>
      </c>
      <c r="C37" s="14">
        <v>1</v>
      </c>
      <c r="D37" s="22" t="s">
        <v>91</v>
      </c>
      <c r="E37" s="1"/>
      <c r="F37" s="12">
        <v>21</v>
      </c>
      <c r="G37" s="3">
        <f t="shared" si="1"/>
        <v>0</v>
      </c>
      <c r="H37" s="34">
        <f t="shared" si="0"/>
        <v>0</v>
      </c>
      <c r="I37" s="10"/>
      <c r="J37" s="24"/>
    </row>
    <row r="38" spans="1:10" ht="90" x14ac:dyDescent="0.25">
      <c r="A38" s="23" t="s">
        <v>45</v>
      </c>
      <c r="B38" s="16" t="s">
        <v>112</v>
      </c>
      <c r="C38" s="14">
        <v>1</v>
      </c>
      <c r="D38" s="15" t="s">
        <v>92</v>
      </c>
      <c r="E38" s="1"/>
      <c r="F38" s="12">
        <v>21</v>
      </c>
      <c r="G38" s="3">
        <f t="shared" si="1"/>
        <v>0</v>
      </c>
      <c r="H38" s="34">
        <f t="shared" si="0"/>
        <v>0</v>
      </c>
      <c r="I38" s="10"/>
      <c r="J38" s="24"/>
    </row>
    <row r="39" spans="1:10" ht="60" x14ac:dyDescent="0.25">
      <c r="A39" s="23" t="s">
        <v>46</v>
      </c>
      <c r="B39" s="16" t="s">
        <v>113</v>
      </c>
      <c r="C39" s="14">
        <v>2</v>
      </c>
      <c r="D39" s="15" t="s">
        <v>93</v>
      </c>
      <c r="E39" s="1"/>
      <c r="F39" s="12">
        <v>21</v>
      </c>
      <c r="G39" s="3">
        <f t="shared" si="1"/>
        <v>0</v>
      </c>
      <c r="H39" s="34">
        <f t="shared" si="0"/>
        <v>0</v>
      </c>
      <c r="I39" s="10"/>
      <c r="J39" s="24"/>
    </row>
    <row r="40" spans="1:10" ht="30" x14ac:dyDescent="0.25">
      <c r="A40" s="23" t="s">
        <v>47</v>
      </c>
      <c r="B40" s="16" t="s">
        <v>114</v>
      </c>
      <c r="C40" s="14">
        <v>1</v>
      </c>
      <c r="D40" s="15" t="s">
        <v>94</v>
      </c>
      <c r="E40" s="1"/>
      <c r="F40" s="12">
        <v>21</v>
      </c>
      <c r="G40" s="3">
        <f t="shared" si="1"/>
        <v>0</v>
      </c>
      <c r="H40" s="34">
        <f t="shared" si="0"/>
        <v>0</v>
      </c>
      <c r="I40" s="10"/>
      <c r="J40" s="24"/>
    </row>
    <row r="41" spans="1:10" ht="45" x14ac:dyDescent="0.25">
      <c r="A41" s="23" t="s">
        <v>48</v>
      </c>
      <c r="B41" s="16" t="s">
        <v>115</v>
      </c>
      <c r="C41" s="14">
        <v>1</v>
      </c>
      <c r="D41" s="15" t="s">
        <v>116</v>
      </c>
      <c r="E41" s="1"/>
      <c r="F41" s="12">
        <v>21</v>
      </c>
      <c r="G41" s="3">
        <f t="shared" si="1"/>
        <v>0</v>
      </c>
      <c r="H41" s="34">
        <f t="shared" si="0"/>
        <v>0</v>
      </c>
      <c r="I41" s="10"/>
      <c r="J41" s="24"/>
    </row>
    <row r="42" spans="1:10" ht="29.45" customHeight="1" x14ac:dyDescent="0.25">
      <c r="A42" s="23" t="s">
        <v>49</v>
      </c>
      <c r="B42" s="16" t="s">
        <v>117</v>
      </c>
      <c r="C42" s="14">
        <v>1</v>
      </c>
      <c r="D42" s="22" t="s">
        <v>95</v>
      </c>
      <c r="E42" s="1"/>
      <c r="F42" s="12">
        <v>21</v>
      </c>
      <c r="G42" s="3">
        <f t="shared" si="1"/>
        <v>0</v>
      </c>
      <c r="H42" s="34">
        <f t="shared" si="0"/>
        <v>0</v>
      </c>
      <c r="I42" s="10"/>
      <c r="J42" s="24"/>
    </row>
    <row r="43" spans="1:10" ht="29.1" customHeight="1" thickBot="1" x14ac:dyDescent="0.3">
      <c r="A43" s="25" t="s">
        <v>50</v>
      </c>
      <c r="B43" s="26" t="s">
        <v>118</v>
      </c>
      <c r="C43" s="27">
        <v>1</v>
      </c>
      <c r="D43" s="28" t="s">
        <v>96</v>
      </c>
      <c r="E43" s="29"/>
      <c r="F43" s="30">
        <v>21</v>
      </c>
      <c r="G43" s="31">
        <f t="shared" si="1"/>
        <v>0</v>
      </c>
      <c r="H43" s="45">
        <f t="shared" si="0"/>
        <v>0</v>
      </c>
      <c r="I43" s="32"/>
      <c r="J43" s="33"/>
    </row>
    <row r="44" spans="1:10" x14ac:dyDescent="0.25">
      <c r="D44" s="5"/>
      <c r="E44" s="5"/>
      <c r="F44" s="5"/>
      <c r="G44" s="5"/>
      <c r="H44" s="5"/>
    </row>
    <row r="45" spans="1:10" x14ac:dyDescent="0.25">
      <c r="D45" s="4"/>
      <c r="E45" s="4"/>
      <c r="F45" s="4"/>
      <c r="G45" s="4"/>
      <c r="H45" s="4"/>
    </row>
    <row r="46" spans="1:10" ht="15.75" thickBot="1" x14ac:dyDescent="0.3"/>
    <row r="47" spans="1:10" x14ac:dyDescent="0.25">
      <c r="B47" s="6"/>
      <c r="D47" s="65" t="s">
        <v>25</v>
      </c>
      <c r="E47" s="59" t="s">
        <v>24</v>
      </c>
      <c r="F47" s="61" t="s">
        <v>27</v>
      </c>
      <c r="G47" s="63" t="s">
        <v>26</v>
      </c>
      <c r="H47" s="35"/>
    </row>
    <row r="48" spans="1:10" x14ac:dyDescent="0.25">
      <c r="D48" s="66"/>
      <c r="E48" s="60"/>
      <c r="F48" s="62"/>
      <c r="G48" s="64"/>
      <c r="H48" s="35"/>
    </row>
    <row r="49" spans="4:9" ht="15.75" thickBot="1" x14ac:dyDescent="0.3">
      <c r="D49" s="67"/>
      <c r="E49" s="7">
        <f>G49/1.21</f>
        <v>0</v>
      </c>
      <c r="F49" s="7">
        <f>E49*0.21</f>
        <v>0</v>
      </c>
      <c r="G49" s="8">
        <f>SUM(H10:H43)</f>
        <v>0</v>
      </c>
      <c r="H49" s="36"/>
      <c r="I49" s="9"/>
    </row>
  </sheetData>
  <sheetProtection sheet="1" objects="1" scenarios="1" selectLockedCells="1"/>
  <mergeCells count="13">
    <mergeCell ref="E47:E48"/>
    <mergeCell ref="F47:F48"/>
    <mergeCell ref="G47:G48"/>
    <mergeCell ref="D47:D49"/>
    <mergeCell ref="H8:H9"/>
    <mergeCell ref="A6:B6"/>
    <mergeCell ref="A8:A9"/>
    <mergeCell ref="B8:B9"/>
    <mergeCell ref="C8:C9"/>
    <mergeCell ref="D8:D9"/>
    <mergeCell ref="E8:E9"/>
    <mergeCell ref="F8:F9"/>
    <mergeCell ref="G8:G9"/>
  </mergeCells>
  <phoneticPr fontId="5" type="noConversion"/>
  <pageMargins left="0.7" right="0.7" top="0.78740157499999996" bottom="0.78740157499999996" header="0.3" footer="0.3"/>
  <pageSetup paperSize="9" scale="4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příloha č. 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NTB10</dc:creator>
  <cp:lastModifiedBy>Lucie Ságnerová</cp:lastModifiedBy>
  <cp:lastPrinted>2023-05-30T12:05:16Z</cp:lastPrinted>
  <dcterms:created xsi:type="dcterms:W3CDTF">2023-04-23T16:13:06Z</dcterms:created>
  <dcterms:modified xsi:type="dcterms:W3CDTF">2023-05-30T12:11:00Z</dcterms:modified>
</cp:coreProperties>
</file>